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410" windowHeight="7545" activeTab="0"/>
  </bookViews>
  <sheets>
    <sheet name="MP 936_2020" sheetId="1" r:id="rId1"/>
  </sheets>
  <definedNames/>
  <calcPr fullCalcOnLoad="1"/>
</workbook>
</file>

<file path=xl/sharedStrings.xml><?xml version="1.0" encoding="utf-8"?>
<sst xmlns="http://schemas.openxmlformats.org/spreadsheetml/2006/main" count="27" uniqueCount="15">
  <si>
    <t>Cargo</t>
  </si>
  <si>
    <t>Salário Atual</t>
  </si>
  <si>
    <t>PISO SALARIAL SINDICLUBES</t>
  </si>
  <si>
    <t>PISO SALARIAL SECRASO PR CRM</t>
  </si>
  <si>
    <t>PISO SALARIAL DO PARANÁ</t>
  </si>
  <si>
    <t>Base BEPER</t>
  </si>
  <si>
    <t>Sal. Reduzido</t>
  </si>
  <si>
    <t>BEPER</t>
  </si>
  <si>
    <t>Sal. a receber</t>
  </si>
  <si>
    <t>compensação</t>
  </si>
  <si>
    <t>REDUÇÃO DE 25%</t>
  </si>
  <si>
    <t>REDUÇÃO DE 50%</t>
  </si>
  <si>
    <t>REDUÇÃO DE 70%</t>
  </si>
  <si>
    <t>PROPOSTA ACADEMIAS</t>
  </si>
  <si>
    <t>SALÁRIO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</si>
</sst>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##0.00"/>
    <numFmt numFmtId="171" formatCode="_-[$R$-416]\ * #,##0.00_-;\-[$R$-416]\ * #,##0.00_-;_-[$R$-416]\ * &quot;-&quot;??_-;_-@_-"/>
    <numFmt numFmtId="172" formatCode="[$-416]dddd\,\ d&quot; de &quot;mmmm&quot; de &quot;yyyy"/>
    <numFmt numFmtId="173" formatCode="&quot;R$&quot;#,##0.00"/>
    <numFmt numFmtId="174" formatCode="&quot;R$&quot;\ #,##0.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b/>
      <sz val="10"/>
      <color indexed="63"/>
      <name val="Arial"/>
      <family val="2"/>
    </font>
    <font>
      <b/>
      <sz val="10"/>
      <color indexed="30"/>
      <name val="Arial"/>
      <family val="2"/>
    </font>
    <font>
      <b/>
      <sz val="10"/>
      <color indexed="10"/>
      <name val="Arial"/>
      <family val="2"/>
    </font>
    <font>
      <b/>
      <sz val="10"/>
      <color indexed="57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33CC"/>
      <name val="Arial"/>
      <family val="2"/>
    </font>
    <font>
      <b/>
      <sz val="10"/>
      <color rgb="FFFF0000"/>
      <name val="Arial"/>
      <family val="2"/>
    </font>
    <font>
      <b/>
      <sz val="10"/>
      <color theme="4" tint="-0.24997000396251678"/>
      <name val="Arial"/>
      <family val="2"/>
    </font>
    <font>
      <b/>
      <sz val="10"/>
      <color rgb="FF0070C0"/>
      <name val="Arial"/>
      <family val="2"/>
    </font>
    <font>
      <b/>
      <sz val="10"/>
      <color theme="1" tint="0.24998000264167786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9">
    <xf numFmtId="0" fontId="0" fillId="0" borderId="0" xfId="0" applyFont="1" applyAlignment="1">
      <alignment/>
    </xf>
    <xf numFmtId="0" fontId="40" fillId="0" borderId="0" xfId="0" applyFont="1" applyAlignment="1">
      <alignment vertical="center"/>
    </xf>
    <xf numFmtId="0" fontId="41" fillId="6" borderId="10" xfId="0" applyFont="1" applyFill="1" applyBorder="1" applyAlignment="1">
      <alignment horizontal="center" vertical="center"/>
    </xf>
    <xf numFmtId="0" fontId="41" fillId="12" borderId="10" xfId="0" applyFont="1" applyFill="1" applyBorder="1" applyAlignment="1">
      <alignment horizontal="center" vertical="center"/>
    </xf>
    <xf numFmtId="0" fontId="41" fillId="18" borderId="10" xfId="0" applyFont="1" applyFill="1" applyBorder="1" applyAlignment="1">
      <alignment horizontal="center" vertical="center"/>
    </xf>
    <xf numFmtId="0" fontId="41" fillId="5" borderId="10" xfId="0" applyFont="1" applyFill="1" applyBorder="1" applyAlignment="1">
      <alignment vertical="center"/>
    </xf>
    <xf numFmtId="173" fontId="2" fillId="5" borderId="10" xfId="0" applyNumberFormat="1" applyFont="1" applyFill="1" applyBorder="1" applyAlignment="1">
      <alignment horizontal="center" vertical="center"/>
    </xf>
    <xf numFmtId="171" fontId="42" fillId="5" borderId="10" xfId="0" applyNumberFormat="1" applyFont="1" applyFill="1" applyBorder="1" applyAlignment="1">
      <alignment horizontal="center" vertical="center"/>
    </xf>
    <xf numFmtId="171" fontId="43" fillId="6" borderId="10" xfId="0" applyNumberFormat="1" applyFont="1" applyFill="1" applyBorder="1" applyAlignment="1">
      <alignment horizontal="center" vertical="center"/>
    </xf>
    <xf numFmtId="171" fontId="42" fillId="6" borderId="10" xfId="0" applyNumberFormat="1" applyFont="1" applyFill="1" applyBorder="1" applyAlignment="1">
      <alignment horizontal="center" vertical="center"/>
    </xf>
    <xf numFmtId="171" fontId="41" fillId="6" borderId="10" xfId="0" applyNumberFormat="1" applyFont="1" applyFill="1" applyBorder="1" applyAlignment="1">
      <alignment horizontal="center" vertical="center"/>
    </xf>
    <xf numFmtId="171" fontId="44" fillId="6" borderId="10" xfId="0" applyNumberFormat="1" applyFont="1" applyFill="1" applyBorder="1" applyAlignment="1">
      <alignment horizontal="center" vertical="center"/>
    </xf>
    <xf numFmtId="171" fontId="43" fillId="12" borderId="10" xfId="0" applyNumberFormat="1" applyFont="1" applyFill="1" applyBorder="1" applyAlignment="1">
      <alignment horizontal="center" vertical="center"/>
    </xf>
    <xf numFmtId="171" fontId="42" fillId="12" borderId="10" xfId="0" applyNumberFormat="1" applyFont="1" applyFill="1" applyBorder="1" applyAlignment="1">
      <alignment horizontal="center" vertical="center"/>
    </xf>
    <xf numFmtId="171" fontId="41" fillId="12" borderId="10" xfId="0" applyNumberFormat="1" applyFont="1" applyFill="1" applyBorder="1" applyAlignment="1">
      <alignment horizontal="center" vertical="center"/>
    </xf>
    <xf numFmtId="171" fontId="44" fillId="12" borderId="10" xfId="0" applyNumberFormat="1" applyFont="1" applyFill="1" applyBorder="1" applyAlignment="1">
      <alignment horizontal="center" vertical="center"/>
    </xf>
    <xf numFmtId="171" fontId="43" fillId="18" borderId="10" xfId="0" applyNumberFormat="1" applyFont="1" applyFill="1" applyBorder="1" applyAlignment="1">
      <alignment horizontal="center" vertical="center"/>
    </xf>
    <xf numFmtId="171" fontId="42" fillId="18" borderId="10" xfId="0" applyNumberFormat="1" applyFont="1" applyFill="1" applyBorder="1" applyAlignment="1">
      <alignment horizontal="center" vertical="center"/>
    </xf>
    <xf numFmtId="171" fontId="41" fillId="18" borderId="10" xfId="0" applyNumberFormat="1" applyFont="1" applyFill="1" applyBorder="1" applyAlignment="1">
      <alignment horizontal="center" vertical="center"/>
    </xf>
    <xf numFmtId="174" fontId="44" fillId="18" borderId="10" xfId="0" applyNumberFormat="1" applyFont="1" applyFill="1" applyBorder="1" applyAlignment="1">
      <alignment vertical="center"/>
    </xf>
    <xf numFmtId="49" fontId="2" fillId="5" borderId="10" xfId="0" applyNumberFormat="1" applyFont="1" applyFill="1" applyBorder="1" applyAlignment="1">
      <alignment horizontal="left" vertical="center" wrapText="1"/>
    </xf>
    <xf numFmtId="171" fontId="45" fillId="6" borderId="10" xfId="0" applyNumberFormat="1" applyFont="1" applyFill="1" applyBorder="1" applyAlignment="1">
      <alignment horizontal="center" vertical="center"/>
    </xf>
    <xf numFmtId="49" fontId="3" fillId="33" borderId="0" xfId="0" applyNumberFormat="1" applyFont="1" applyFill="1" applyAlignment="1">
      <alignment horizontal="left" vertical="center"/>
    </xf>
    <xf numFmtId="171" fontId="40" fillId="0" borderId="0" xfId="0" applyNumberFormat="1" applyFont="1" applyAlignment="1">
      <alignment vertical="center"/>
    </xf>
    <xf numFmtId="0" fontId="41" fillId="5" borderId="10" xfId="0" applyFont="1" applyFill="1" applyBorder="1" applyAlignment="1">
      <alignment horizontal="left" vertical="center"/>
    </xf>
    <xf numFmtId="0" fontId="46" fillId="6" borderId="11" xfId="0" applyFont="1" applyFill="1" applyBorder="1" applyAlignment="1">
      <alignment horizontal="center" vertical="center"/>
    </xf>
    <xf numFmtId="0" fontId="46" fillId="6" borderId="12" xfId="0" applyFont="1" applyFill="1" applyBorder="1" applyAlignment="1">
      <alignment horizontal="center" vertical="center"/>
    </xf>
    <xf numFmtId="0" fontId="46" fillId="6" borderId="13" xfId="0" applyFont="1" applyFill="1" applyBorder="1" applyAlignment="1">
      <alignment horizontal="center" vertical="center"/>
    </xf>
    <xf numFmtId="0" fontId="41" fillId="5" borderId="14" xfId="0" applyFont="1" applyFill="1" applyBorder="1" applyAlignment="1">
      <alignment horizontal="center" vertical="center"/>
    </xf>
    <xf numFmtId="0" fontId="41" fillId="5" borderId="15" xfId="0" applyFont="1" applyFill="1" applyBorder="1" applyAlignment="1">
      <alignment horizontal="center" vertical="center"/>
    </xf>
    <xf numFmtId="49" fontId="2" fillId="5" borderId="16" xfId="0" applyNumberFormat="1" applyFont="1" applyFill="1" applyBorder="1" applyAlignment="1">
      <alignment horizontal="center" vertical="center" wrapText="1"/>
    </xf>
    <xf numFmtId="49" fontId="2" fillId="5" borderId="17" xfId="0" applyNumberFormat="1" applyFont="1" applyFill="1" applyBorder="1" applyAlignment="1">
      <alignment horizontal="center" vertical="center" wrapText="1"/>
    </xf>
    <xf numFmtId="49" fontId="2" fillId="5" borderId="10" xfId="0" applyNumberFormat="1" applyFont="1" applyFill="1" applyBorder="1" applyAlignment="1">
      <alignment horizontal="center" vertical="center" wrapText="1"/>
    </xf>
    <xf numFmtId="0" fontId="46" fillId="18" borderId="11" xfId="0" applyFont="1" applyFill="1" applyBorder="1" applyAlignment="1">
      <alignment horizontal="center" vertical="center"/>
    </xf>
    <xf numFmtId="0" fontId="46" fillId="18" borderId="12" xfId="0" applyFont="1" applyFill="1" applyBorder="1" applyAlignment="1">
      <alignment horizontal="center" vertical="center"/>
    </xf>
    <xf numFmtId="0" fontId="46" fillId="18" borderId="13" xfId="0" applyFont="1" applyFill="1" applyBorder="1" applyAlignment="1">
      <alignment horizontal="center" vertical="center"/>
    </xf>
    <xf numFmtId="0" fontId="46" fillId="12" borderId="11" xfId="0" applyFont="1" applyFill="1" applyBorder="1" applyAlignment="1">
      <alignment horizontal="center" vertical="center"/>
    </xf>
    <xf numFmtId="0" fontId="46" fillId="12" borderId="12" xfId="0" applyFont="1" applyFill="1" applyBorder="1" applyAlignment="1">
      <alignment horizontal="center" vertical="center"/>
    </xf>
    <xf numFmtId="0" fontId="46" fillId="12" borderId="13" xfId="0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Verde">
      <a:dk1>
        <a:sysClr val="windowText" lastClr="000000"/>
      </a:dk1>
      <a:lt1>
        <a:sysClr val="window" lastClr="FFFFFF"/>
      </a:lt1>
      <a:dk2>
        <a:srgbClr val="455F51"/>
      </a:dk2>
      <a:lt2>
        <a:srgbClr val="E3DED1"/>
      </a:lt2>
      <a:accent1>
        <a:srgbClr val="549E39"/>
      </a:accent1>
      <a:accent2>
        <a:srgbClr val="8AB833"/>
      </a:accent2>
      <a:accent3>
        <a:srgbClr val="C0CF3A"/>
      </a:accent3>
      <a:accent4>
        <a:srgbClr val="029676"/>
      </a:accent4>
      <a:accent5>
        <a:srgbClr val="4AB5C4"/>
      </a:accent5>
      <a:accent6>
        <a:srgbClr val="0989B1"/>
      </a:accent6>
      <a:hlink>
        <a:srgbClr val="6B9F25"/>
      </a:hlink>
      <a:folHlink>
        <a:srgbClr val="BA690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showGridLines="0" tabSelected="1" zoomScalePageLayoutView="0" workbookViewId="0" topLeftCell="A1">
      <selection activeCell="D20" sqref="D20"/>
    </sheetView>
  </sheetViews>
  <sheetFormatPr defaultColWidth="9.140625" defaultRowHeight="15"/>
  <cols>
    <col min="1" max="1" width="33.8515625" style="1" customWidth="1"/>
    <col min="2" max="2" width="13.421875" style="1" customWidth="1"/>
    <col min="3" max="3" width="14.28125" style="1" bestFit="1" customWidth="1"/>
    <col min="4" max="4" width="15.140625" style="1" bestFit="1" customWidth="1"/>
    <col min="5" max="5" width="12.00390625" style="1" bestFit="1" customWidth="1"/>
    <col min="6" max="6" width="15.140625" style="1" bestFit="1" customWidth="1"/>
    <col min="7" max="7" width="15.00390625" style="1" bestFit="1" customWidth="1"/>
    <col min="8" max="8" width="15.140625" style="1" bestFit="1" customWidth="1"/>
    <col min="9" max="9" width="12.00390625" style="1" bestFit="1" customWidth="1"/>
    <col min="10" max="10" width="15.140625" style="1" bestFit="1" customWidth="1"/>
    <col min="11" max="11" width="15.140625" style="1" customWidth="1"/>
    <col min="12" max="12" width="15.140625" style="1" bestFit="1" customWidth="1"/>
    <col min="13" max="13" width="13.8515625" style="1" bestFit="1" customWidth="1"/>
    <col min="14" max="14" width="15.140625" style="1" bestFit="1" customWidth="1"/>
    <col min="15" max="15" width="15.00390625" style="1" bestFit="1" customWidth="1"/>
    <col min="16" max="16384" width="9.140625" style="1" customWidth="1"/>
  </cols>
  <sheetData>
    <row r="1" spans="1:15" ht="12.7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ht="15" customHeight="1">
      <c r="A2" s="32" t="s">
        <v>0</v>
      </c>
      <c r="B2" s="30" t="s">
        <v>1</v>
      </c>
      <c r="C2" s="28" t="s">
        <v>5</v>
      </c>
      <c r="D2" s="25" t="s">
        <v>10</v>
      </c>
      <c r="E2" s="26"/>
      <c r="F2" s="26"/>
      <c r="G2" s="27"/>
      <c r="H2" s="36" t="s">
        <v>11</v>
      </c>
      <c r="I2" s="37"/>
      <c r="J2" s="37"/>
      <c r="K2" s="38"/>
      <c r="L2" s="33" t="s">
        <v>12</v>
      </c>
      <c r="M2" s="34"/>
      <c r="N2" s="34"/>
      <c r="O2" s="35"/>
    </row>
    <row r="3" spans="1:15" ht="15" customHeight="1">
      <c r="A3" s="32"/>
      <c r="B3" s="31"/>
      <c r="C3" s="29"/>
      <c r="D3" s="2" t="s">
        <v>6</v>
      </c>
      <c r="E3" s="2" t="s">
        <v>7</v>
      </c>
      <c r="F3" s="2" t="s">
        <v>8</v>
      </c>
      <c r="G3" s="2" t="s">
        <v>9</v>
      </c>
      <c r="H3" s="3" t="s">
        <v>6</v>
      </c>
      <c r="I3" s="3" t="s">
        <v>7</v>
      </c>
      <c r="J3" s="3" t="s">
        <v>8</v>
      </c>
      <c r="K3" s="3" t="s">
        <v>9</v>
      </c>
      <c r="L3" s="4" t="s">
        <v>6</v>
      </c>
      <c r="M3" s="4" t="s">
        <v>7</v>
      </c>
      <c r="N3" s="4" t="s">
        <v>8</v>
      </c>
      <c r="O3" s="4" t="s">
        <v>9</v>
      </c>
    </row>
    <row r="4" spans="1:15" ht="12.75">
      <c r="A4" s="5" t="s">
        <v>13</v>
      </c>
      <c r="B4" s="6">
        <v>1200</v>
      </c>
      <c r="C4" s="7">
        <f>IF($B4&lt;=1599.61,$B4*0.8,IF($B4&lt;=2666.29,(($B4-1599.61)*0.5)+1279.69,1813.03))</f>
        <v>960</v>
      </c>
      <c r="D4" s="8">
        <f>$B4-($B4*0.25)</f>
        <v>900</v>
      </c>
      <c r="E4" s="9">
        <f>$C4*0.25</f>
        <v>240</v>
      </c>
      <c r="F4" s="10">
        <f>D4+E4</f>
        <v>1140</v>
      </c>
      <c r="G4" s="11">
        <f>B4-F4</f>
        <v>60</v>
      </c>
      <c r="H4" s="12">
        <f>$B4-($B4*0.5)</f>
        <v>600</v>
      </c>
      <c r="I4" s="13">
        <f>$C4*0.5</f>
        <v>480</v>
      </c>
      <c r="J4" s="14">
        <f>H4+I4</f>
        <v>1080</v>
      </c>
      <c r="K4" s="15">
        <f>B4-J4</f>
        <v>120</v>
      </c>
      <c r="L4" s="16">
        <f>$B4-($B4*0.7)</f>
        <v>360</v>
      </c>
      <c r="M4" s="17">
        <f>$C4*0.7</f>
        <v>672</v>
      </c>
      <c r="N4" s="18">
        <f>L4+M4</f>
        <v>1032</v>
      </c>
      <c r="O4" s="19">
        <f>B4-N4</f>
        <v>168</v>
      </c>
    </row>
    <row r="5" spans="1:15" ht="12.75">
      <c r="A5" s="20" t="s">
        <v>2</v>
      </c>
      <c r="B5" s="6">
        <v>1355.2</v>
      </c>
      <c r="C5" s="7">
        <f>IF($B5&lt;=1599.61,$B5*0.8,IF($B5&lt;=2666.29,(($B5-1599.61)*0.5)+1279.69,1813.03))</f>
        <v>1084.16</v>
      </c>
      <c r="D5" s="8">
        <f>$B5-($B5*0.25)</f>
        <v>1016.4000000000001</v>
      </c>
      <c r="E5" s="9">
        <f>$C5*0.25</f>
        <v>271.04</v>
      </c>
      <c r="F5" s="10">
        <f>D5+E5</f>
        <v>1287.44</v>
      </c>
      <c r="G5" s="11">
        <f>B5-F5</f>
        <v>67.75999999999999</v>
      </c>
      <c r="H5" s="12">
        <f>$B5-($B5*0.5)</f>
        <v>677.6</v>
      </c>
      <c r="I5" s="13">
        <f>$C5*0.5</f>
        <v>542.08</v>
      </c>
      <c r="J5" s="14">
        <f>H5+I5</f>
        <v>1219.68</v>
      </c>
      <c r="K5" s="15">
        <f>B5-J5</f>
        <v>135.51999999999998</v>
      </c>
      <c r="L5" s="16">
        <f>$B5-($B5*0.7)</f>
        <v>406.56000000000006</v>
      </c>
      <c r="M5" s="17">
        <f>$C5*0.7</f>
        <v>758.912</v>
      </c>
      <c r="N5" s="18">
        <f>L5+M5</f>
        <v>1165.4720000000002</v>
      </c>
      <c r="O5" s="19">
        <f>B5-N5</f>
        <v>189.72799999999984</v>
      </c>
    </row>
    <row r="6" spans="1:15" ht="12.75">
      <c r="A6" s="20" t="s">
        <v>3</v>
      </c>
      <c r="B6" s="6">
        <v>1389</v>
      </c>
      <c r="C6" s="7">
        <f aca="true" t="shared" si="0" ref="C6:C12">IF($B6&lt;=1599.61,$B6*0.8,IF($B6&lt;=2666.29,(($B6-1599.61)*0.5)+1279.69,1813.03))</f>
        <v>1111.2</v>
      </c>
      <c r="D6" s="8">
        <f aca="true" t="shared" si="1" ref="D6:D12">$B6-($B6*0.25)</f>
        <v>1041.75</v>
      </c>
      <c r="E6" s="9">
        <f aca="true" t="shared" si="2" ref="E6:E12">$C6*0.25</f>
        <v>277.8</v>
      </c>
      <c r="F6" s="10">
        <f aca="true" t="shared" si="3" ref="F6:F12">D6+E6</f>
        <v>1319.55</v>
      </c>
      <c r="G6" s="11">
        <f>B6-F6</f>
        <v>69.45000000000005</v>
      </c>
      <c r="H6" s="12">
        <f aca="true" t="shared" si="4" ref="H6:H12">$B6-($B6*0.5)</f>
        <v>694.5</v>
      </c>
      <c r="I6" s="13">
        <f aca="true" t="shared" si="5" ref="I6:I12">$C6*0.5</f>
        <v>555.6</v>
      </c>
      <c r="J6" s="14">
        <f aca="true" t="shared" si="6" ref="J6:J11">H6+I6</f>
        <v>1250.1</v>
      </c>
      <c r="K6" s="15">
        <f>B6-J6</f>
        <v>138.9000000000001</v>
      </c>
      <c r="L6" s="16">
        <f aca="true" t="shared" si="7" ref="L6:L12">$B6-($B6*0.7)</f>
        <v>416.70000000000005</v>
      </c>
      <c r="M6" s="17">
        <f aca="true" t="shared" si="8" ref="M6:M12">$C6*0.7</f>
        <v>777.84</v>
      </c>
      <c r="N6" s="18">
        <f aca="true" t="shared" si="9" ref="N6:N12">L6+M6</f>
        <v>1194.54</v>
      </c>
      <c r="O6" s="19">
        <f>B6-N6</f>
        <v>194.46000000000004</v>
      </c>
    </row>
    <row r="7" spans="1:15" ht="12.75">
      <c r="A7" s="20" t="s">
        <v>4</v>
      </c>
      <c r="B7" s="6">
        <v>1436.6</v>
      </c>
      <c r="C7" s="7">
        <f t="shared" si="0"/>
        <v>1149.28</v>
      </c>
      <c r="D7" s="8">
        <f t="shared" si="1"/>
        <v>1077.4499999999998</v>
      </c>
      <c r="E7" s="9">
        <f t="shared" si="2"/>
        <v>287.32</v>
      </c>
      <c r="F7" s="10">
        <f t="shared" si="3"/>
        <v>1364.7699999999998</v>
      </c>
      <c r="G7" s="11">
        <f>B7-F7</f>
        <v>71.83000000000015</v>
      </c>
      <c r="H7" s="12">
        <f t="shared" si="4"/>
        <v>718.3</v>
      </c>
      <c r="I7" s="13">
        <f t="shared" si="5"/>
        <v>574.64</v>
      </c>
      <c r="J7" s="14">
        <f t="shared" si="6"/>
        <v>1292.94</v>
      </c>
      <c r="K7" s="15">
        <f>B7-J7</f>
        <v>143.65999999999985</v>
      </c>
      <c r="L7" s="16">
        <f t="shared" si="7"/>
        <v>430.98</v>
      </c>
      <c r="M7" s="17">
        <f t="shared" si="8"/>
        <v>804.496</v>
      </c>
      <c r="N7" s="18">
        <f t="shared" si="9"/>
        <v>1235.476</v>
      </c>
      <c r="O7" s="19">
        <f>B7-N7</f>
        <v>201.1239999999998</v>
      </c>
    </row>
    <row r="8" spans="1:15" ht="12" customHeight="1">
      <c r="A8" s="20" t="s">
        <v>14</v>
      </c>
      <c r="B8" s="6">
        <v>1500</v>
      </c>
      <c r="C8" s="7">
        <f t="shared" si="0"/>
        <v>1200</v>
      </c>
      <c r="D8" s="8">
        <f t="shared" si="1"/>
        <v>1125</v>
      </c>
      <c r="E8" s="9">
        <f t="shared" si="2"/>
        <v>300</v>
      </c>
      <c r="F8" s="10">
        <f t="shared" si="3"/>
        <v>1425</v>
      </c>
      <c r="G8" s="11">
        <f>B8-F8</f>
        <v>75</v>
      </c>
      <c r="H8" s="12">
        <f t="shared" si="4"/>
        <v>750</v>
      </c>
      <c r="I8" s="13">
        <f t="shared" si="5"/>
        <v>600</v>
      </c>
      <c r="J8" s="14">
        <f t="shared" si="6"/>
        <v>1350</v>
      </c>
      <c r="K8" s="15">
        <f>B8-J8</f>
        <v>150</v>
      </c>
      <c r="L8" s="16">
        <f t="shared" si="7"/>
        <v>450</v>
      </c>
      <c r="M8" s="17">
        <f t="shared" si="8"/>
        <v>840</v>
      </c>
      <c r="N8" s="18">
        <f t="shared" si="9"/>
        <v>1290</v>
      </c>
      <c r="O8" s="19">
        <f>B8-N8</f>
        <v>210</v>
      </c>
    </row>
    <row r="9" spans="1:15" ht="12.75">
      <c r="A9" s="20" t="s">
        <v>14</v>
      </c>
      <c r="B9" s="6">
        <v>2000</v>
      </c>
      <c r="C9" s="7">
        <f t="shared" si="0"/>
        <v>1479.8850000000002</v>
      </c>
      <c r="D9" s="8">
        <f t="shared" si="1"/>
        <v>1500</v>
      </c>
      <c r="E9" s="9">
        <f t="shared" si="2"/>
        <v>369.97125000000005</v>
      </c>
      <c r="F9" s="10">
        <f t="shared" si="3"/>
        <v>1869.97125</v>
      </c>
      <c r="G9" s="11">
        <f>B9-F9</f>
        <v>130.02874999999995</v>
      </c>
      <c r="H9" s="12">
        <f t="shared" si="4"/>
        <v>1000</v>
      </c>
      <c r="I9" s="13">
        <f t="shared" si="5"/>
        <v>739.9425000000001</v>
      </c>
      <c r="J9" s="14">
        <f t="shared" si="6"/>
        <v>1739.9425</v>
      </c>
      <c r="K9" s="15">
        <f>B9-J9</f>
        <v>260.0574999999999</v>
      </c>
      <c r="L9" s="16">
        <f t="shared" si="7"/>
        <v>600</v>
      </c>
      <c r="M9" s="17">
        <f t="shared" si="8"/>
        <v>1035.9195000000002</v>
      </c>
      <c r="N9" s="18">
        <f t="shared" si="9"/>
        <v>1635.9195000000002</v>
      </c>
      <c r="O9" s="19">
        <f>B9-N9</f>
        <v>364.0804999999998</v>
      </c>
    </row>
    <row r="10" spans="1:15" ht="12.75">
      <c r="A10" s="20" t="s">
        <v>14</v>
      </c>
      <c r="B10" s="6">
        <v>2500</v>
      </c>
      <c r="C10" s="7">
        <f t="shared" si="0"/>
        <v>1729.8850000000002</v>
      </c>
      <c r="D10" s="8">
        <f t="shared" si="1"/>
        <v>1875</v>
      </c>
      <c r="E10" s="9">
        <f t="shared" si="2"/>
        <v>432.47125000000005</v>
      </c>
      <c r="F10" s="10">
        <f t="shared" si="3"/>
        <v>2307.47125</v>
      </c>
      <c r="G10" s="11">
        <f>B10-F10</f>
        <v>192.52874999999995</v>
      </c>
      <c r="H10" s="12">
        <f t="shared" si="4"/>
        <v>1250</v>
      </c>
      <c r="I10" s="13">
        <f t="shared" si="5"/>
        <v>864.9425000000001</v>
      </c>
      <c r="J10" s="14">
        <f t="shared" si="6"/>
        <v>2114.9425</v>
      </c>
      <c r="K10" s="15">
        <f>B10-J10</f>
        <v>385.0574999999999</v>
      </c>
      <c r="L10" s="16">
        <f t="shared" si="7"/>
        <v>750</v>
      </c>
      <c r="M10" s="17">
        <f t="shared" si="8"/>
        <v>1210.9195</v>
      </c>
      <c r="N10" s="18">
        <f t="shared" si="9"/>
        <v>1960.9195</v>
      </c>
      <c r="O10" s="19">
        <f>B10-N10</f>
        <v>539.0805</v>
      </c>
    </row>
    <row r="11" spans="1:15" ht="12.75">
      <c r="A11" s="20" t="s">
        <v>14</v>
      </c>
      <c r="B11" s="6">
        <v>3000</v>
      </c>
      <c r="C11" s="7">
        <f t="shared" si="0"/>
        <v>1813.03</v>
      </c>
      <c r="D11" s="8">
        <f t="shared" si="1"/>
        <v>2250</v>
      </c>
      <c r="E11" s="9">
        <f t="shared" si="2"/>
        <v>453.2575</v>
      </c>
      <c r="F11" s="10">
        <f t="shared" si="3"/>
        <v>2703.2575</v>
      </c>
      <c r="G11" s="11">
        <f>B11-F11</f>
        <v>296.74249999999984</v>
      </c>
      <c r="H11" s="12">
        <f t="shared" si="4"/>
        <v>1500</v>
      </c>
      <c r="I11" s="13">
        <f t="shared" si="5"/>
        <v>906.515</v>
      </c>
      <c r="J11" s="14">
        <f t="shared" si="6"/>
        <v>2406.515</v>
      </c>
      <c r="K11" s="15">
        <f>B11-J11</f>
        <v>593.4850000000001</v>
      </c>
      <c r="L11" s="16">
        <f t="shared" si="7"/>
        <v>900</v>
      </c>
      <c r="M11" s="17">
        <f t="shared" si="8"/>
        <v>1269.1209999999999</v>
      </c>
      <c r="N11" s="18">
        <f t="shared" si="9"/>
        <v>2169.121</v>
      </c>
      <c r="O11" s="19">
        <f>B11-N11</f>
        <v>830.8789999999999</v>
      </c>
    </row>
    <row r="12" spans="1:15" ht="12.75">
      <c r="A12" s="20" t="s">
        <v>14</v>
      </c>
      <c r="B12" s="6">
        <v>3135</v>
      </c>
      <c r="C12" s="7">
        <f t="shared" si="0"/>
        <v>1813.03</v>
      </c>
      <c r="D12" s="8">
        <f t="shared" si="1"/>
        <v>2351.25</v>
      </c>
      <c r="E12" s="21">
        <f t="shared" si="2"/>
        <v>453.2575</v>
      </c>
      <c r="F12" s="10">
        <f t="shared" si="3"/>
        <v>2804.5075</v>
      </c>
      <c r="G12" s="11">
        <f>B12-F12</f>
        <v>330.49249999999984</v>
      </c>
      <c r="H12" s="12">
        <f t="shared" si="4"/>
        <v>1567.5</v>
      </c>
      <c r="I12" s="13">
        <f t="shared" si="5"/>
        <v>906.515</v>
      </c>
      <c r="J12" s="14">
        <f>H12+I12</f>
        <v>2474.015</v>
      </c>
      <c r="K12" s="15">
        <f>B12-J12</f>
        <v>660.9850000000001</v>
      </c>
      <c r="L12" s="16">
        <f t="shared" si="7"/>
        <v>940.5</v>
      </c>
      <c r="M12" s="17">
        <f t="shared" si="8"/>
        <v>1269.1209999999999</v>
      </c>
      <c r="N12" s="18">
        <f t="shared" si="9"/>
        <v>2209.621</v>
      </c>
      <c r="O12" s="19">
        <f>B12-N12</f>
        <v>925.3789999999999</v>
      </c>
    </row>
    <row r="13" spans="1:14" ht="12" customHeight="1">
      <c r="A13" s="22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</row>
  </sheetData>
  <sheetProtection/>
  <mergeCells count="7">
    <mergeCell ref="A1:O1"/>
    <mergeCell ref="D2:G2"/>
    <mergeCell ref="C2:C3"/>
    <mergeCell ref="B2:B3"/>
    <mergeCell ref="A2:A3"/>
    <mergeCell ref="L2:O2"/>
    <mergeCell ref="H2:K2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 do Windows</dc:creator>
  <cp:keywords/>
  <dc:description/>
  <cp:lastModifiedBy>Marcelo dos Santos</cp:lastModifiedBy>
  <dcterms:created xsi:type="dcterms:W3CDTF">2020-04-05T23:32:45Z</dcterms:created>
  <dcterms:modified xsi:type="dcterms:W3CDTF">2020-04-12T14:51:35Z</dcterms:modified>
  <cp:category/>
  <cp:version/>
  <cp:contentType/>
  <cp:contentStatus/>
</cp:coreProperties>
</file>